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C:\Users\user\Desktop\ABEL\"/>
    </mc:Choice>
  </mc:AlternateContent>
  <xr:revisionPtr revIDLastSave="0" documentId="8_{718343F6-EA30-4526-9867-ABFA54637D7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4" i="1" l="1"/>
  <c r="L14" i="1" s="1"/>
  <c r="L10" i="1"/>
  <c r="L7" i="1"/>
  <c r="L4" i="1"/>
</calcChain>
</file>

<file path=xl/sharedStrings.xml><?xml version="1.0" encoding="utf-8"?>
<sst xmlns="http://schemas.openxmlformats.org/spreadsheetml/2006/main" count="68" uniqueCount="54">
  <si>
    <t>S/No</t>
  </si>
  <si>
    <t xml:space="preserve">AR Research Partner  </t>
  </si>
  <si>
    <t>Country of project Implementation</t>
  </si>
  <si>
    <t xml:space="preserve">Development partner </t>
  </si>
  <si>
    <t>Partner Status(active or inactive</t>
  </si>
  <si>
    <t>Partner's  Identified Responsibilities</t>
  </si>
  <si>
    <t>Technologies Scaled</t>
  </si>
  <si>
    <t>Year and Stages of Engagement</t>
  </si>
  <si>
    <t>Target HH by 2021(scaling beneficiaries)</t>
  </si>
  <si>
    <t>Scaling Beneficiaries Reached by 2022</t>
  </si>
  <si>
    <t>Percentage Achieved</t>
  </si>
  <si>
    <t>Dr. Regis Chikowo</t>
  </si>
  <si>
    <t>Malawi</t>
  </si>
  <si>
    <t>Malawi Ministry of Agriculture and irrigation development- district offices</t>
  </si>
  <si>
    <t>Active</t>
  </si>
  <si>
    <t xml:space="preserve">Co- implementation of field days &amp; Expansion </t>
  </si>
  <si>
    <t>variety (agronomy, water management, nutrition)</t>
  </si>
  <si>
    <t>since onset of project</t>
  </si>
  <si>
    <t>SANE (Strengthening Agriculture and Nutrition Extension)</t>
  </si>
  <si>
    <t xml:space="preserve">Training of Extension workers &amp; Lead Farmers (none beneficiaries) through exchange visit </t>
  </si>
  <si>
    <t>doiuble-row syobean production (extension) and processing (nutrition)</t>
  </si>
  <si>
    <t>3 rd  year - upscaling to 7 districts (including  4 where Africa RISING has no actvities)</t>
  </si>
  <si>
    <t>MISST, DAES, SANE, ACE, CADECOM, CRS, FUM, and WE Effect</t>
  </si>
  <si>
    <t>inactive</t>
  </si>
  <si>
    <t>Value chain enhencement,Promoting Agricultural Productivity,Seed Fairs</t>
  </si>
  <si>
    <t>2016-2017</t>
  </si>
  <si>
    <t>Dr. Christian</t>
  </si>
  <si>
    <t>Malawi Machinga ADD - Department of agricultural  extension  services</t>
  </si>
  <si>
    <t>Co- implementation of field trial, field days &amp; training of extension workers and lead farmers</t>
  </si>
  <si>
    <t>Drought tolerant maize varieties; Conservation Agriculture; doubled up legume, rotation</t>
  </si>
  <si>
    <t>Malawi Total land care</t>
  </si>
  <si>
    <t xml:space="preserve">Co- implementation of field trial , field days &amp; training of extension workers and lead farmers </t>
  </si>
  <si>
    <t>since 2018</t>
  </si>
  <si>
    <t>Zambia</t>
  </si>
  <si>
    <t>Zambia Agricultural Research Institute</t>
  </si>
  <si>
    <t>since 2017</t>
  </si>
  <si>
    <t>Dr. Christopher Mutungi-IITA</t>
  </si>
  <si>
    <t>Tanzania</t>
  </si>
  <si>
    <t>Islands of Peace (IoP)</t>
  </si>
  <si>
    <t xml:space="preserve">Scaling Post-harvest technologies (Harvesting, Storage and low-cost mechanisation of pot-harvest operations </t>
  </si>
  <si>
    <t>Post harvest Technologies</t>
  </si>
  <si>
    <t>Sognigbe D'niouk (WorldVeg)</t>
  </si>
  <si>
    <t>Scaling of vegetable technologies(various)</t>
  </si>
  <si>
    <t>Vegetable Technologies</t>
  </si>
  <si>
    <t>Dr. Elirehema Swai (HOMBOLO)</t>
  </si>
  <si>
    <t>LEAD Foundation</t>
  </si>
  <si>
    <t>Scaling of terrace technologies (ONGOING)</t>
  </si>
  <si>
    <t>Fanya juu/chini
Contour +G.Sepium</t>
  </si>
  <si>
    <t>Dr. Seguya</t>
  </si>
  <si>
    <t>NAFAKA</t>
  </si>
  <si>
    <t>Scaling up various technologies</t>
  </si>
  <si>
    <t xml:space="preserve">SWM technologies, Packages of Improved varieities, GAPS </t>
  </si>
  <si>
    <t>2017/2018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</si>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</sst>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2" borderId="0" xfId="0" applyFill="1" applyAlignment="1"/>
    <xf numFmtId="0" fontId="0" fillId="2" borderId="0" xfId="0" applyFill="1">
      <alignment vertical="center"/>
    </xf>
    <xf numFmtId="0" fontId="1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/>
    </xf>
    <xf numFmtId="0" fontId="3" fillId="2" borderId="5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right" vertical="top"/>
    </xf>
    <xf numFmtId="0" fontId="1" fillId="2" borderId="11" xfId="0" applyFont="1" applyFill="1" applyBorder="1" applyAlignment="1">
      <alignment horizontal="right" vertical="top"/>
    </xf>
    <xf numFmtId="0" fontId="3" fillId="2" borderId="6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/>
    </xf>
    <xf numFmtId="3" fontId="3" fillId="2" borderId="6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top" wrapText="1"/>
    </xf>
    <xf numFmtId="3" fontId="1" fillId="2" borderId="6" xfId="0" applyNumberFormat="1" applyFont="1" applyFill="1" applyBorder="1" applyAlignment="1">
      <alignment horizontal="right" vertical="top"/>
    </xf>
    <xf numFmtId="9" fontId="1" fillId="2" borderId="6" xfId="1" applyFont="1" applyFill="1" applyBorder="1" applyAlignment="1">
      <alignment horizontal="right" vertical="top"/>
    </xf>
    <xf numFmtId="0" fontId="1" fillId="2" borderId="15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vertical="center" wrapText="1"/>
    </xf>
    <xf numFmtId="3" fontId="3" fillId="2" borderId="11" xfId="0" applyNumberFormat="1" applyFont="1" applyFill="1" applyBorder="1" applyAlignment="1">
      <alignment vertical="center" wrapText="1"/>
    </xf>
    <xf numFmtId="3" fontId="3" fillId="2" borderId="13" xfId="0" applyNumberFormat="1" applyFont="1" applyFill="1" applyBorder="1" applyAlignment="1">
      <alignment vertical="center" wrapText="1"/>
    </xf>
    <xf numFmtId="3" fontId="1" fillId="2" borderId="9" xfId="0" applyNumberFormat="1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top" wrapText="1"/>
    </xf>
    <xf numFmtId="3" fontId="3" fillId="2" borderId="11" xfId="0" applyNumberFormat="1" applyFont="1" applyFill="1" applyBorder="1" applyAlignment="1">
      <alignment horizontal="center" vertical="top" wrapText="1"/>
    </xf>
    <xf numFmtId="9" fontId="3" fillId="2" borderId="16" xfId="1" applyFont="1" applyFill="1" applyBorder="1" applyAlignment="1">
      <alignment vertical="center" wrapText="1"/>
    </xf>
    <xf numFmtId="9" fontId="3" fillId="2" borderId="6" xfId="1" applyFont="1" applyFill="1" applyBorder="1" applyAlignment="1">
      <alignment vertical="center" wrapText="1"/>
    </xf>
    <xf numFmtId="9" fontId="1" fillId="2" borderId="16" xfId="1" applyFont="1" applyFill="1" applyBorder="1" applyAlignment="1">
      <alignment horizontal="center" vertical="center"/>
    </xf>
    <xf numFmtId="9" fontId="1" fillId="2" borderId="6" xfId="1" applyFont="1" applyFill="1" applyBorder="1" applyAlignment="1">
      <alignment horizontal="center" vertical="center"/>
    </xf>
    <xf numFmtId="9" fontId="3" fillId="2" borderId="16" xfId="1" applyFont="1" applyFill="1" applyBorder="1" applyAlignment="1">
      <alignment horizontal="center" vertical="center" wrapText="1"/>
    </xf>
    <xf numFmtId="9" fontId="3" fillId="2" borderId="6" xfId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14"/>
  <sheetViews>
    <sheetView tabSelected="1" workbookViewId="0">
      <selection activeCell="F13" sqref="F13"/>
    </sheetView>
  </sheetViews>
  <sheetFormatPr defaultColWidth="9" defaultRowHeight="15"/>
  <cols>
    <col min="1" max="1" width="9" style="1"/>
    <col min="2" max="2" width="4.85546875" style="1" customWidth="1"/>
    <col min="3" max="3" width="14.85546875" style="1" customWidth="1"/>
    <col min="4" max="4" width="15.28515625" style="1" customWidth="1"/>
    <col min="5" max="5" width="32.7109375" style="1" customWidth="1"/>
    <col min="6" max="6" width="11.5703125" style="1" customWidth="1"/>
    <col min="7" max="7" width="20" style="1" customWidth="1"/>
    <col min="8" max="8" width="20.7109375" style="1" customWidth="1"/>
    <col min="9" max="9" width="18.42578125" style="1" customWidth="1"/>
    <col min="10" max="10" width="18.28515625" style="1" customWidth="1"/>
    <col min="11" max="12" width="13.42578125" style="1" customWidth="1"/>
    <col min="13" max="16383" width="9" style="1"/>
    <col min="16384" max="16384" width="9" style="2"/>
  </cols>
  <sheetData>
    <row r="1" spans="2:12" s="1" customFormat="1"/>
    <row r="2" spans="2:12" s="1" customFormat="1"/>
    <row r="3" spans="2:12" s="1" customFormat="1" ht="51">
      <c r="B3" s="3" t="s">
        <v>0</v>
      </c>
      <c r="C3" s="4" t="s">
        <v>1</v>
      </c>
      <c r="D3" s="4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</row>
    <row r="4" spans="2:12" s="1" customFormat="1" ht="25.5">
      <c r="B4" s="22">
        <v>1</v>
      </c>
      <c r="C4" s="28" t="s">
        <v>11</v>
      </c>
      <c r="D4" s="28" t="s">
        <v>12</v>
      </c>
      <c r="E4" s="6" t="s">
        <v>13</v>
      </c>
      <c r="F4" s="6" t="s">
        <v>14</v>
      </c>
      <c r="G4" s="6" t="s">
        <v>15</v>
      </c>
      <c r="H4" s="6" t="s">
        <v>16</v>
      </c>
      <c r="I4" s="6" t="s">
        <v>17</v>
      </c>
      <c r="J4" s="36">
        <v>130055</v>
      </c>
      <c r="K4" s="14">
        <v>40000</v>
      </c>
      <c r="L4" s="44">
        <f>(K4+K5+K6)/130055</f>
        <v>0.78236130867709819</v>
      </c>
    </row>
    <row r="5" spans="2:12" s="1" customFormat="1" ht="63.75">
      <c r="B5" s="23"/>
      <c r="C5" s="28"/>
      <c r="D5" s="28"/>
      <c r="E5" s="6" t="s">
        <v>18</v>
      </c>
      <c r="F5" s="6"/>
      <c r="G5" s="6" t="s">
        <v>19</v>
      </c>
      <c r="H5" s="6" t="s">
        <v>20</v>
      </c>
      <c r="I5" s="6" t="s">
        <v>21</v>
      </c>
      <c r="J5" s="37"/>
      <c r="K5" s="15">
        <v>15000</v>
      </c>
      <c r="L5" s="44"/>
    </row>
    <row r="6" spans="2:12" s="1" customFormat="1" ht="74.099999999999994" customHeight="1">
      <c r="B6" s="24"/>
      <c r="C6" s="28"/>
      <c r="D6" s="28"/>
      <c r="E6" s="6" t="s">
        <v>22</v>
      </c>
      <c r="F6" s="6" t="s">
        <v>23</v>
      </c>
      <c r="G6" s="6" t="s">
        <v>24</v>
      </c>
      <c r="H6" s="6" t="s">
        <v>20</v>
      </c>
      <c r="I6" s="6" t="s">
        <v>25</v>
      </c>
      <c r="J6" s="38"/>
      <c r="K6" s="14">
        <v>46750</v>
      </c>
      <c r="L6" s="45"/>
    </row>
    <row r="7" spans="2:12" s="1" customFormat="1" ht="75">
      <c r="B7" s="25">
        <v>2</v>
      </c>
      <c r="C7" s="29" t="s">
        <v>26</v>
      </c>
      <c r="D7" s="32" t="s">
        <v>12</v>
      </c>
      <c r="E7" s="6" t="s">
        <v>27</v>
      </c>
      <c r="F7" s="6" t="s">
        <v>14</v>
      </c>
      <c r="G7" s="6" t="s">
        <v>28</v>
      </c>
      <c r="H7" s="7" t="s">
        <v>29</v>
      </c>
      <c r="I7" s="6"/>
      <c r="J7" s="39">
        <v>46756</v>
      </c>
      <c r="K7" s="16">
        <v>8322</v>
      </c>
      <c r="L7" s="46">
        <f>(K7+K8+K9)/46756</f>
        <v>1.8179484985884165</v>
      </c>
    </row>
    <row r="8" spans="2:12" s="1" customFormat="1" ht="75">
      <c r="B8" s="26"/>
      <c r="C8" s="30"/>
      <c r="D8" s="32"/>
      <c r="E8" s="8" t="s">
        <v>30</v>
      </c>
      <c r="F8" s="8" t="s">
        <v>14</v>
      </c>
      <c r="G8" s="6" t="s">
        <v>31</v>
      </c>
      <c r="H8" s="7" t="s">
        <v>29</v>
      </c>
      <c r="I8" s="8" t="s">
        <v>32</v>
      </c>
      <c r="J8" s="40"/>
      <c r="K8" s="16">
        <v>7901</v>
      </c>
      <c r="L8" s="46"/>
    </row>
    <row r="9" spans="2:12" s="1" customFormat="1" ht="75">
      <c r="B9" s="27"/>
      <c r="C9" s="31"/>
      <c r="D9" s="9" t="s">
        <v>33</v>
      </c>
      <c r="E9" s="8" t="s">
        <v>34</v>
      </c>
      <c r="F9" s="8" t="s">
        <v>14</v>
      </c>
      <c r="G9" s="6" t="s">
        <v>31</v>
      </c>
      <c r="H9" s="7" t="s">
        <v>29</v>
      </c>
      <c r="I9" s="8" t="s">
        <v>35</v>
      </c>
      <c r="J9" s="41"/>
      <c r="K9" s="16">
        <v>68777</v>
      </c>
      <c r="L9" s="47"/>
    </row>
    <row r="10" spans="2:12" s="1" customFormat="1" ht="76.5">
      <c r="B10" s="10">
        <v>3</v>
      </c>
      <c r="C10" s="6" t="s">
        <v>36</v>
      </c>
      <c r="D10" s="33" t="s">
        <v>37</v>
      </c>
      <c r="E10" s="6" t="s">
        <v>38</v>
      </c>
      <c r="F10" s="35" t="s">
        <v>14</v>
      </c>
      <c r="G10" s="6" t="s">
        <v>39</v>
      </c>
      <c r="H10" s="6" t="s">
        <v>40</v>
      </c>
      <c r="I10" s="6">
        <v>2019</v>
      </c>
      <c r="J10" s="42">
        <v>121227</v>
      </c>
      <c r="K10" s="35">
        <v>2903</v>
      </c>
      <c r="L10" s="48">
        <f>(K10+K12+K13)/121227</f>
        <v>1.0807328400438847</v>
      </c>
    </row>
    <row r="11" spans="2:12" s="1" customFormat="1" ht="25.5">
      <c r="B11" s="11">
        <v>4</v>
      </c>
      <c r="C11" s="6" t="s">
        <v>41</v>
      </c>
      <c r="D11" s="34"/>
      <c r="E11" s="6" t="s">
        <v>38</v>
      </c>
      <c r="F11" s="34"/>
      <c r="G11" s="6" t="s">
        <v>42</v>
      </c>
      <c r="H11" s="6" t="s">
        <v>43</v>
      </c>
      <c r="I11" s="6">
        <v>2019</v>
      </c>
      <c r="J11" s="43"/>
      <c r="K11" s="34"/>
      <c r="L11" s="49"/>
    </row>
    <row r="12" spans="2:12" s="1" customFormat="1" ht="38.25">
      <c r="B12" s="10">
        <v>7</v>
      </c>
      <c r="C12" s="6" t="s">
        <v>44</v>
      </c>
      <c r="D12" s="6" t="s">
        <v>37</v>
      </c>
      <c r="E12" s="6" t="s">
        <v>45</v>
      </c>
      <c r="F12" s="6" t="s">
        <v>14</v>
      </c>
      <c r="G12" s="6" t="s">
        <v>46</v>
      </c>
      <c r="H12" s="6" t="s">
        <v>47</v>
      </c>
      <c r="I12" s="6">
        <v>2019</v>
      </c>
      <c r="J12" s="43"/>
      <c r="K12" s="12">
        <v>5804</v>
      </c>
      <c r="L12" s="49"/>
    </row>
    <row r="13" spans="2:12" s="1" customFormat="1" ht="38.25">
      <c r="B13" s="10">
        <v>12</v>
      </c>
      <c r="C13" s="12" t="s">
        <v>48</v>
      </c>
      <c r="D13" s="12" t="s">
        <v>37</v>
      </c>
      <c r="E13" s="6" t="s">
        <v>49</v>
      </c>
      <c r="F13" s="6" t="s">
        <v>23</v>
      </c>
      <c r="G13" s="6" t="s">
        <v>50</v>
      </c>
      <c r="H13" s="6" t="s">
        <v>51</v>
      </c>
      <c r="I13" s="6" t="s">
        <v>52</v>
      </c>
      <c r="J13" s="12"/>
      <c r="K13" s="17">
        <v>122307</v>
      </c>
      <c r="L13" s="49"/>
    </row>
    <row r="14" spans="2:12" s="1" customFormat="1">
      <c r="B14" s="10"/>
      <c r="C14" s="20" t="s">
        <v>53</v>
      </c>
      <c r="D14" s="21"/>
      <c r="E14" s="8"/>
      <c r="F14" s="8"/>
      <c r="G14" s="8"/>
      <c r="H14" s="13"/>
      <c r="I14" s="13"/>
      <c r="J14" s="18">
        <v>298038</v>
      </c>
      <c r="K14" s="18">
        <f>SUM(K4:K13)</f>
        <v>317764</v>
      </c>
      <c r="L14" s="19">
        <f>K14/J14</f>
        <v>1.0661861910226214</v>
      </c>
    </row>
  </sheetData>
  <mergeCells count="16">
    <mergeCell ref="L4:L6"/>
    <mergeCell ref="L7:L9"/>
    <mergeCell ref="L10:L13"/>
    <mergeCell ref="F10:F11"/>
    <mergeCell ref="J4:J6"/>
    <mergeCell ref="J7:J9"/>
    <mergeCell ref="J10:J12"/>
    <mergeCell ref="K10:K11"/>
    <mergeCell ref="C14:D14"/>
    <mergeCell ref="B4:B6"/>
    <mergeCell ref="B7:B9"/>
    <mergeCell ref="C4:C6"/>
    <mergeCell ref="C7:C9"/>
    <mergeCell ref="D4:D6"/>
    <mergeCell ref="D7:D8"/>
    <mergeCell ref="D10:D11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DMgalla</dc:creator>
  <cp:lastModifiedBy>Eveline Massam</cp:lastModifiedBy>
  <cp:lastPrinted>2022-09-15T08:22:29Z</cp:lastPrinted>
  <dcterms:created xsi:type="dcterms:W3CDTF">2022-09-15T07:26:58Z</dcterms:created>
  <dcterms:modified xsi:type="dcterms:W3CDTF">2022-09-15T08:23:29Z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01BCFF99E1354141AECE7C5F187DA77B</vt:lpwstr>
  </property>
  <property fmtid="{D5CDD505-2E9C-101B-9397-08002B2CF9AE}" pid="3" name="KSOProductBuildVer">
    <vt:lpwstr>1033-11.2.0.11306</vt:lpwstr>
  </property>
</Properties>
</file>